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25"/>
  </bookViews>
  <sheets>
    <sheet name="PRE BOY-YB" sheetId="12" r:id="rId1"/>
  </sheets>
  <calcPr calcId="145621"/>
</workbook>
</file>

<file path=xl/calcChain.xml><?xml version="1.0" encoding="utf-8"?>
<calcChain xmlns="http://schemas.openxmlformats.org/spreadsheetml/2006/main">
  <c r="G6" i="12" l="1"/>
  <c r="D10" i="12"/>
  <c r="C10" i="12"/>
  <c r="E10" i="12"/>
  <c r="C11" i="12"/>
  <c r="G11" i="12" s="1"/>
  <c r="B23" i="12" s="1"/>
  <c r="D23" i="12" s="1"/>
  <c r="D11" i="12"/>
  <c r="E11" i="12"/>
  <c r="C12" i="12"/>
  <c r="D12" i="12"/>
  <c r="G12" i="12"/>
  <c r="B24" i="12" s="1"/>
  <c r="D24" i="12" s="1"/>
  <c r="E12" i="12"/>
  <c r="D9" i="12"/>
  <c r="E9" i="12"/>
  <c r="C9" i="12"/>
  <c r="G9" i="12" s="1"/>
  <c r="A22" i="12"/>
  <c r="A23" i="12"/>
  <c r="A24" i="12"/>
  <c r="A21" i="12"/>
  <c r="G19" i="12"/>
  <c r="G31" i="12"/>
  <c r="G32" i="12" s="1"/>
  <c r="G10" i="12"/>
  <c r="B22" i="12" s="1"/>
  <c r="D22" i="12" s="1"/>
  <c r="B21" i="12" l="1"/>
  <c r="A14" i="12"/>
  <c r="D21" i="12" l="1"/>
  <c r="G22" i="12" s="1"/>
  <c r="B25" i="12"/>
  <c r="D26" i="12" s="1"/>
</calcChain>
</file>

<file path=xl/sharedStrings.xml><?xml version="1.0" encoding="utf-8"?>
<sst xmlns="http://schemas.openxmlformats.org/spreadsheetml/2006/main" count="56" uniqueCount="39">
  <si>
    <t>CTNS</t>
    <phoneticPr fontId="1" type="noConversion"/>
  </si>
  <si>
    <t>per CTN</t>
    <phoneticPr fontId="1" type="noConversion"/>
  </si>
  <si>
    <t>MEAS:</t>
    <phoneticPr fontId="1" type="noConversion"/>
  </si>
  <si>
    <t>100% Polyester 210T</t>
    <phoneticPr fontId="1" type="noConversion"/>
  </si>
  <si>
    <t>Description</t>
    <phoneticPr fontId="1" type="noConversion"/>
  </si>
  <si>
    <t>Style NO.</t>
    <phoneticPr fontId="1" type="noConversion"/>
  </si>
  <si>
    <t>Shell Fabric</t>
    <phoneticPr fontId="1" type="noConversion"/>
  </si>
  <si>
    <t>Lining</t>
    <phoneticPr fontId="1" type="noConversion"/>
  </si>
  <si>
    <t>Filler</t>
    <phoneticPr fontId="1" type="noConversion"/>
  </si>
  <si>
    <t>Quantity List</t>
    <phoneticPr fontId="1" type="noConversion"/>
  </si>
  <si>
    <t>COLOR / SIZE</t>
    <phoneticPr fontId="1" type="noConversion"/>
  </si>
  <si>
    <t>S</t>
    <phoneticPr fontId="1" type="noConversion"/>
  </si>
  <si>
    <t>M</t>
    <phoneticPr fontId="1" type="noConversion"/>
  </si>
  <si>
    <t>L</t>
    <phoneticPr fontId="1" type="noConversion"/>
  </si>
  <si>
    <t>XXL</t>
    <phoneticPr fontId="1" type="noConversion"/>
  </si>
  <si>
    <t>PCS/Color</t>
    <phoneticPr fontId="1" type="noConversion"/>
  </si>
  <si>
    <t>Packing List</t>
    <phoneticPr fontId="1" type="noConversion"/>
  </si>
  <si>
    <t>Ratio</t>
    <phoneticPr fontId="1" type="noConversion"/>
  </si>
  <si>
    <t>PCS</t>
    <phoneticPr fontId="1" type="noConversion"/>
  </si>
  <si>
    <t xml:space="preserve"> Polyfill,</t>
    <phoneticPr fontId="1" type="noConversion"/>
  </si>
  <si>
    <t>SIZE SPEC</t>
    <phoneticPr fontId="1" type="noConversion"/>
  </si>
  <si>
    <t>SOLID COLOR</t>
    <phoneticPr fontId="1" type="noConversion"/>
  </si>
  <si>
    <t>TOTAL :</t>
    <phoneticPr fontId="1" type="noConversion"/>
  </si>
  <si>
    <t>TOTAL</t>
    <phoneticPr fontId="1" type="noConversion"/>
  </si>
  <si>
    <t>CBM</t>
    <phoneticPr fontId="1" type="noConversion"/>
  </si>
  <si>
    <t>Total G.W:</t>
    <phoneticPr fontId="1" type="noConversion"/>
  </si>
  <si>
    <t>1/2 Chest</t>
    <phoneticPr fontId="1" type="noConversion"/>
  </si>
  <si>
    <t>Sleeve Length</t>
    <phoneticPr fontId="1" type="noConversion"/>
  </si>
  <si>
    <t>Women Padded Jacket for Winter</t>
    <phoneticPr fontId="1" type="noConversion"/>
  </si>
  <si>
    <t>JACKET IN- STOCK</t>
    <phoneticPr fontId="1" type="noConversion"/>
  </si>
  <si>
    <t>BLACK</t>
    <phoneticPr fontId="1" type="noConversion"/>
  </si>
  <si>
    <t>COFFEE</t>
    <phoneticPr fontId="1" type="noConversion"/>
  </si>
  <si>
    <t>GREY</t>
    <phoneticPr fontId="1" type="noConversion"/>
  </si>
  <si>
    <t>ARMY GREEN</t>
    <phoneticPr fontId="1" type="noConversion"/>
  </si>
  <si>
    <t>100% Polyester 50d ,oil shiny coating</t>
    <phoneticPr fontId="1" type="noConversion"/>
  </si>
  <si>
    <t>Length fm.HSP</t>
    <phoneticPr fontId="1" type="noConversion"/>
  </si>
  <si>
    <t>We will charge 0.30$ more if you want to change labels&amp;tags.</t>
    <phoneticPr fontId="1" type="noConversion"/>
  </si>
  <si>
    <t>CM</t>
    <phoneticPr fontId="1" type="noConversion"/>
  </si>
  <si>
    <t>XS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</si>
</sst>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0.00_ "/>
    <numFmt numFmtId="165" formatCode="0.00_);[Red]\(0.00\)"/>
    <numFmt numFmtId="166" formatCode="&quot;Total Quantity : &quot;\ 0\ &quot;PCS&quot;"/>
    <numFmt numFmtId="167" formatCode="&quot;#&quot;\ #"/>
    <numFmt numFmtId="168" formatCode="0_ "/>
    <numFmt numFmtId="169" formatCode="0.0&quot;KGS&quot;"/>
    <numFmt numFmtId="170" formatCode="0\ &quot;CTNS&quot;"/>
    <numFmt numFmtId="171" formatCode="&quot; X &quot;00"/>
    <numFmt numFmtId="172" formatCode="0.00\ &quot;CBM&quot;"/>
    <numFmt numFmtId="173" formatCode="&quot;G/W:&quot;0.0&quot;KGS&quot;"/>
    <numFmt numFmtId="174" formatCode="&quot;N/W:&quot;0.0&quot;KGS&quot;"/>
    <numFmt numFmtId="175" formatCode="0\ &quot;CM&quot;"/>
    <numFmt numFmtId="176" formatCode="0\ &quot;X&quot;"/>
    <numFmt numFmtId="177" formatCode="0;_Ѐ"/>
    <numFmt numFmtId="178" formatCode="&quot;UNIT PRICE : US$ &quot;0.00\ &quot; FOB(XIAMEN)&quot;"/>
  </numFmts>
  <fonts count="14"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b/>
      <i/>
      <sz val="14"/>
      <name val="Calibri"/>
      <family val="2"/>
    </font>
    <font>
      <b/>
      <sz val="14"/>
      <color rgb="FF00206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/>
    <xf numFmtId="0" fontId="7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Fill="1" applyBorder="1"/>
    <xf numFmtId="49" fontId="6" fillId="0" borderId="1" xfId="0" applyNumberFormat="1" applyFont="1" applyFill="1" applyBorder="1" applyAlignment="1">
      <alignment horizontal="center" vertical="center"/>
    </xf>
    <xf numFmtId="13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/>
    <xf numFmtId="0" fontId="10" fillId="0" borderId="1" xfId="0" applyFont="1" applyFill="1" applyBorder="1"/>
    <xf numFmtId="0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Border="1"/>
    <xf numFmtId="0" fontId="5" fillId="0" borderId="0" xfId="0" applyFont="1" applyBorder="1"/>
    <xf numFmtId="0" fontId="5" fillId="0" borderId="1" xfId="0" applyFont="1" applyFill="1" applyBorder="1"/>
    <xf numFmtId="0" fontId="10" fillId="0" borderId="0" xfId="0" applyFont="1" applyFill="1" applyAlignment="1">
      <alignment horizontal="center"/>
    </xf>
    <xf numFmtId="17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1" xfId="0" applyFont="1" applyFill="1" applyBorder="1"/>
    <xf numFmtId="0" fontId="5" fillId="0" borderId="5" xfId="0" applyFont="1" applyFill="1" applyBorder="1"/>
    <xf numFmtId="0" fontId="5" fillId="0" borderId="5" xfId="0" applyFont="1" applyFill="1" applyBorder="1" applyAlignment="1">
      <alignment vertical="center"/>
    </xf>
    <xf numFmtId="0" fontId="9" fillId="0" borderId="5" xfId="0" applyFont="1" applyFill="1" applyBorder="1"/>
    <xf numFmtId="0" fontId="10" fillId="0" borderId="5" xfId="0" applyFont="1" applyFill="1" applyBorder="1"/>
    <xf numFmtId="0" fontId="10" fillId="0" borderId="5" xfId="0" applyFont="1" applyFill="1" applyBorder="1" applyAlignment="1">
      <alignment horizontal="center"/>
    </xf>
    <xf numFmtId="173" fontId="10" fillId="0" borderId="6" xfId="0" applyNumberFormat="1" applyFont="1" applyFill="1" applyBorder="1" applyAlignment="1">
      <alignment horizontal="left"/>
    </xf>
    <xf numFmtId="0" fontId="10" fillId="0" borderId="7" xfId="0" applyFont="1" applyFill="1" applyBorder="1"/>
    <xf numFmtId="0" fontId="8" fillId="0" borderId="4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7" fillId="0" borderId="4" xfId="0" applyFont="1" applyFill="1" applyBorder="1"/>
    <xf numFmtId="0" fontId="5" fillId="0" borderId="8" xfId="0" applyFont="1" applyFill="1" applyBorder="1"/>
    <xf numFmtId="0" fontId="5" fillId="0" borderId="0" xfId="0" applyFont="1" applyFill="1" applyBorder="1"/>
    <xf numFmtId="0" fontId="7" fillId="0" borderId="2" xfId="0" applyNumberFormat="1" applyFont="1" applyFill="1" applyBorder="1" applyAlignment="1">
      <alignment horizontal="center"/>
    </xf>
    <xf numFmtId="0" fontId="5" fillId="0" borderId="9" xfId="0" applyFont="1" applyFill="1" applyBorder="1"/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68" fontId="10" fillId="0" borderId="3" xfId="0" applyNumberFormat="1" applyFont="1" applyFill="1" applyBorder="1"/>
    <xf numFmtId="0" fontId="10" fillId="0" borderId="4" xfId="0" applyFont="1" applyFill="1" applyBorder="1"/>
    <xf numFmtId="168" fontId="10" fillId="0" borderId="9" xfId="0" applyNumberFormat="1" applyFont="1" applyFill="1" applyBorder="1"/>
    <xf numFmtId="0" fontId="10" fillId="0" borderId="12" xfId="0" applyFont="1" applyFill="1" applyBorder="1"/>
    <xf numFmtId="173" fontId="8" fillId="0" borderId="3" xfId="0" applyNumberFormat="1" applyFont="1" applyFill="1" applyBorder="1" applyAlignment="1">
      <alignment horizontal="right"/>
    </xf>
    <xf numFmtId="177" fontId="8" fillId="0" borderId="4" xfId="0" applyNumberFormat="1" applyFont="1" applyFill="1" applyBorder="1"/>
    <xf numFmtId="0" fontId="10" fillId="0" borderId="3" xfId="0" applyFont="1" applyFill="1" applyBorder="1"/>
    <xf numFmtId="0" fontId="10" fillId="0" borderId="4" xfId="0" applyNumberFormat="1" applyFont="1" applyFill="1" applyBorder="1" applyAlignment="1"/>
    <xf numFmtId="0" fontId="10" fillId="0" borderId="2" xfId="0" applyNumberFormat="1" applyFont="1" applyFill="1" applyBorder="1" applyAlignment="1"/>
    <xf numFmtId="164" fontId="10" fillId="0" borderId="3" xfId="0" applyNumberFormat="1" applyFont="1" applyFill="1" applyBorder="1" applyAlignment="1"/>
    <xf numFmtId="49" fontId="6" fillId="0" borderId="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0" fillId="0" borderId="14" xfId="0" applyFont="1" applyFill="1" applyBorder="1"/>
    <xf numFmtId="0" fontId="5" fillId="0" borderId="13" xfId="0" applyFont="1" applyFill="1" applyBorder="1" applyAlignment="1">
      <alignment horizontal="center" vertical="center"/>
    </xf>
    <xf numFmtId="174" fontId="10" fillId="0" borderId="15" xfId="0" applyNumberFormat="1" applyFont="1" applyFill="1" applyBorder="1" applyAlignment="1">
      <alignment horizontal="left"/>
    </xf>
    <xf numFmtId="176" fontId="10" fillId="0" borderId="12" xfId="0" applyNumberFormat="1" applyFont="1" applyFill="1" applyBorder="1" applyAlignment="1">
      <alignment horizontal="center"/>
    </xf>
    <xf numFmtId="175" fontId="10" fillId="0" borderId="12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10" fillId="0" borderId="10" xfId="0" applyFont="1" applyFill="1" applyBorder="1"/>
    <xf numFmtId="0" fontId="10" fillId="0" borderId="10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/>
    </xf>
    <xf numFmtId="0" fontId="12" fillId="0" borderId="13" xfId="0" applyFont="1" applyFill="1" applyBorder="1"/>
    <xf numFmtId="0" fontId="8" fillId="0" borderId="11" xfId="0" applyFont="1" applyFill="1" applyBorder="1" applyAlignment="1">
      <alignment horizontal="center"/>
    </xf>
    <xf numFmtId="169" fontId="5" fillId="0" borderId="12" xfId="0" applyNumberFormat="1" applyFont="1" applyFill="1" applyBorder="1" applyAlignment="1">
      <alignment horizontal="right"/>
    </xf>
    <xf numFmtId="169" fontId="5" fillId="0" borderId="14" xfId="0" applyNumberFormat="1" applyFont="1" applyFill="1" applyBorder="1" applyAlignment="1">
      <alignment horizontal="right"/>
    </xf>
    <xf numFmtId="165" fontId="8" fillId="0" borderId="11" xfId="0" applyNumberFormat="1" applyFont="1" applyFill="1" applyBorder="1" applyAlignment="1">
      <alignment horizontal="center" vertical="center"/>
    </xf>
    <xf numFmtId="169" fontId="5" fillId="0" borderId="7" xfId="0" applyNumberFormat="1" applyFont="1" applyFill="1" applyBorder="1" applyAlignment="1">
      <alignment horizontal="left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170" fontId="8" fillId="0" borderId="4" xfId="0" applyNumberFormat="1" applyFont="1" applyFill="1" applyBorder="1" applyAlignment="1">
      <alignment horizontal="right"/>
    </xf>
    <xf numFmtId="170" fontId="8" fillId="0" borderId="2" xfId="0" applyNumberFormat="1" applyFont="1" applyFill="1" applyBorder="1" applyAlignment="1">
      <alignment horizontal="right"/>
    </xf>
    <xf numFmtId="172" fontId="5" fillId="0" borderId="7" xfId="0" applyNumberFormat="1" applyFont="1" applyFill="1" applyBorder="1" applyAlignment="1">
      <alignment horizontal="right"/>
    </xf>
    <xf numFmtId="172" fontId="5" fillId="0" borderId="8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7" fontId="8" fillId="0" borderId="1" xfId="0" applyNumberFormat="1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78" fontId="13" fillId="2" borderId="9" xfId="0" applyNumberFormat="1" applyFont="1" applyFill="1" applyBorder="1" applyAlignment="1">
      <alignment horizontal="center" vertical="center"/>
    </xf>
    <xf numFmtId="178" fontId="13" fillId="2" borderId="0" xfId="0" applyNumberFormat="1" applyFont="1" applyFill="1" applyBorder="1" applyAlignment="1">
      <alignment horizontal="center" vertical="center"/>
    </xf>
    <xf numFmtId="178" fontId="13" fillId="2" borderId="5" xfId="0" applyNumberFormat="1" applyFont="1" applyFill="1" applyBorder="1" applyAlignment="1">
      <alignment horizontal="center" vertical="center"/>
    </xf>
    <xf numFmtId="166" fontId="13" fillId="2" borderId="6" xfId="0" applyNumberFormat="1" applyFont="1" applyFill="1" applyBorder="1" applyAlignment="1">
      <alignment horizontal="center" vertical="center"/>
    </xf>
    <xf numFmtId="166" fontId="13" fillId="2" borderId="7" xfId="0" applyNumberFormat="1" applyFont="1" applyFill="1" applyBorder="1" applyAlignment="1">
      <alignment horizontal="center" vertical="center"/>
    </xf>
    <xf numFmtId="166" fontId="13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0</xdr:row>
      <xdr:rowOff>76200</xdr:rowOff>
    </xdr:from>
    <xdr:to>
      <xdr:col>14</xdr:col>
      <xdr:colOff>1162050</xdr:colOff>
      <xdr:row>17</xdr:row>
      <xdr:rowOff>76200</xdr:rowOff>
    </xdr:to>
    <xdr:pic>
      <xdr:nvPicPr>
        <xdr:cNvPr id="1051" name="Picture 12" descr="SAM_3780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3255" r="1622" b="3636"/>
        <a:stretch>
          <a:fillRect/>
        </a:stretch>
      </xdr:blipFill>
      <xdr:spPr bwMode="auto">
        <a:xfrm>
          <a:off x="3467100" y="76200"/>
          <a:ext cx="6753225" cy="3705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190500</xdr:colOff>
      <xdr:row>17</xdr:row>
      <xdr:rowOff>123825</xdr:rowOff>
    </xdr:from>
    <xdr:to>
      <xdr:col>14</xdr:col>
      <xdr:colOff>1200150</xdr:colOff>
      <xdr:row>26</xdr:row>
      <xdr:rowOff>38100</xdr:rowOff>
    </xdr:to>
    <xdr:pic>
      <xdr:nvPicPr>
        <xdr:cNvPr id="1052" name="Picture 13" descr="SAM_3782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2526" b="10925"/>
        <a:stretch>
          <a:fillRect/>
        </a:stretch>
      </xdr:blipFill>
      <xdr:spPr bwMode="auto">
        <a:xfrm>
          <a:off x="8439150" y="3829050"/>
          <a:ext cx="181927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18</xdr:row>
      <xdr:rowOff>9525</xdr:rowOff>
    </xdr:from>
    <xdr:to>
      <xdr:col>10</xdr:col>
      <xdr:colOff>209550</xdr:colOff>
      <xdr:row>27</xdr:row>
      <xdr:rowOff>57150</xdr:rowOff>
    </xdr:to>
    <xdr:pic>
      <xdr:nvPicPr>
        <xdr:cNvPr id="1053" name="Picture 14" descr="SAM_3775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10000" contrast="10000"/>
        </a:blip>
        <a:srcRect t="14072" b="6303"/>
        <a:stretch>
          <a:fillRect/>
        </a:stretch>
      </xdr:blipFill>
      <xdr:spPr bwMode="auto">
        <a:xfrm>
          <a:off x="3476625" y="3914775"/>
          <a:ext cx="255270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28</xdr:row>
      <xdr:rowOff>104775</xdr:rowOff>
    </xdr:from>
    <xdr:to>
      <xdr:col>9</xdr:col>
      <xdr:colOff>85725</xdr:colOff>
      <xdr:row>33</xdr:row>
      <xdr:rowOff>152400</xdr:rowOff>
    </xdr:to>
    <xdr:pic>
      <xdr:nvPicPr>
        <xdr:cNvPr id="1054" name="Picture 17" descr="SAM_3803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t="23309" b="5263"/>
        <a:stretch>
          <a:fillRect/>
        </a:stretch>
      </xdr:blipFill>
      <xdr:spPr bwMode="auto">
        <a:xfrm>
          <a:off x="3495675" y="5657850"/>
          <a:ext cx="16002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228600</xdr:colOff>
      <xdr:row>17</xdr:row>
      <xdr:rowOff>104775</xdr:rowOff>
    </xdr:from>
    <xdr:to>
      <xdr:col>13</xdr:col>
      <xdr:colOff>152400</xdr:colOff>
      <xdr:row>28</xdr:row>
      <xdr:rowOff>180975</xdr:rowOff>
    </xdr:to>
    <xdr:pic>
      <xdr:nvPicPr>
        <xdr:cNvPr id="1055" name="Picture 18" descr="SAM_4804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t="27654" b="6914"/>
        <a:stretch>
          <a:fillRect/>
        </a:stretch>
      </xdr:blipFill>
      <xdr:spPr bwMode="auto">
        <a:xfrm>
          <a:off x="6048375" y="3810000"/>
          <a:ext cx="2352675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76200</xdr:colOff>
      <xdr:row>28</xdr:row>
      <xdr:rowOff>123825</xdr:rowOff>
    </xdr:from>
    <xdr:to>
      <xdr:col>11</xdr:col>
      <xdr:colOff>304800</xdr:colOff>
      <xdr:row>33</xdr:row>
      <xdr:rowOff>180975</xdr:rowOff>
    </xdr:to>
    <xdr:pic>
      <xdr:nvPicPr>
        <xdr:cNvPr id="1056" name="Picture 16" descr="SAM_3790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14621" b="5098"/>
        <a:stretch>
          <a:fillRect/>
        </a:stretch>
      </xdr:blipFill>
      <xdr:spPr bwMode="auto">
        <a:xfrm>
          <a:off x="5086350" y="5676900"/>
          <a:ext cx="1847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12</xdr:col>
      <xdr:colOff>750793</xdr:colOff>
      <xdr:row>0</xdr:row>
      <xdr:rowOff>190499</xdr:rowOff>
    </xdr:from>
    <xdr:ext cx="1053353" cy="616324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8169087" y="190499"/>
          <a:ext cx="1053353" cy="6163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altLang="zh-CN" sz="2400"/>
            <a:t>GREY</a:t>
          </a:r>
          <a:endParaRPr lang="zh-CN" altLang="en-US" sz="2400"/>
        </a:p>
      </xdr:txBody>
    </xdr:sp>
    <xdr:clientData/>
  </xdr:oneCellAnchor>
  <xdr:oneCellAnchor>
    <xdr:from>
      <xdr:col>7</xdr:col>
      <xdr:colOff>51545</xdr:colOff>
      <xdr:row>16</xdr:row>
      <xdr:rowOff>118780</xdr:rowOff>
    </xdr:from>
    <xdr:ext cx="1225925" cy="968189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3435721" y="3536574"/>
          <a:ext cx="1225925" cy="9681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altLang="zh-CN" sz="2000"/>
            <a:t>ARMY</a:t>
          </a:r>
          <a:r>
            <a:rPr lang="en-US" altLang="zh-CN" sz="2000" baseline="0"/>
            <a:t> GREEN</a:t>
          </a:r>
          <a:endParaRPr lang="zh-CN" altLang="en-US" sz="2000"/>
        </a:p>
      </xdr:txBody>
    </xdr:sp>
    <xdr:clientData/>
  </xdr:oneCellAnchor>
  <xdr:oneCellAnchor>
    <xdr:from>
      <xdr:col>6</xdr:col>
      <xdr:colOff>582707</xdr:colOff>
      <xdr:row>26</xdr:row>
      <xdr:rowOff>156882</xdr:rowOff>
    </xdr:from>
    <xdr:ext cx="1053353" cy="616324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3316942" y="5378823"/>
          <a:ext cx="1053353" cy="6163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altLang="zh-CN" sz="2400"/>
            <a:t>BLACK</a:t>
          </a:r>
          <a:endParaRPr lang="zh-CN" altLang="en-US" sz="2400"/>
        </a:p>
      </xdr:txBody>
    </xdr:sp>
    <xdr:clientData/>
  </xdr:oneCellAnchor>
  <xdr:oneCellAnchor>
    <xdr:from>
      <xdr:col>10</xdr:col>
      <xdr:colOff>537883</xdr:colOff>
      <xdr:row>28</xdr:row>
      <xdr:rowOff>11207</xdr:rowOff>
    </xdr:from>
    <xdr:ext cx="1367117" cy="616324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6342530" y="5513295"/>
          <a:ext cx="1367117" cy="6163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altLang="zh-CN" sz="2400"/>
            <a:t>COFFEE</a:t>
          </a:r>
          <a:endParaRPr lang="zh-CN" altLang="en-US" sz="2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showGridLines="0" tabSelected="1" zoomScale="85" zoomScaleNormal="85" workbookViewId="0">
      <selection activeCell="T17" sqref="T17"/>
    </sheetView>
  </sheetViews>
  <sheetFormatPr defaultRowHeight="15.75"/>
  <cols>
    <col min="1" max="1" width="13.5" style="5" customWidth="1"/>
    <col min="2" max="5" width="5.625" style="5" customWidth="1"/>
    <col min="6" max="6" width="5.625" style="5" hidden="1" customWidth="1"/>
    <col min="7" max="7" width="8.5" style="5" customWidth="1"/>
    <col min="8" max="14" width="10.625" style="5" customWidth="1"/>
    <col min="15" max="15" width="16" style="5" customWidth="1"/>
    <col min="16" max="21" width="10.625" style="5" customWidth="1"/>
    <col min="22" max="28" width="10.625" style="6" customWidth="1"/>
    <col min="29" max="30" width="10.625" customWidth="1"/>
  </cols>
  <sheetData>
    <row r="1" spans="1:28" ht="18" customHeight="1">
      <c r="A1" s="85" t="s">
        <v>29</v>
      </c>
      <c r="B1" s="86"/>
      <c r="C1" s="86"/>
      <c r="D1" s="86"/>
      <c r="E1" s="86"/>
      <c r="F1" s="86"/>
      <c r="G1" s="87"/>
      <c r="O1" s="31"/>
    </row>
    <row r="2" spans="1:28" ht="18" customHeight="1">
      <c r="A2" s="7" t="s">
        <v>4</v>
      </c>
      <c r="B2" s="88" t="s">
        <v>28</v>
      </c>
      <c r="C2" s="88"/>
      <c r="D2" s="88"/>
      <c r="E2" s="88"/>
      <c r="F2" s="88"/>
      <c r="G2" s="88"/>
      <c r="O2" s="31"/>
    </row>
    <row r="3" spans="1:28" ht="18" customHeight="1">
      <c r="A3" s="7" t="s">
        <v>5</v>
      </c>
      <c r="B3" s="89">
        <v>1207</v>
      </c>
      <c r="C3" s="89"/>
      <c r="D3" s="89"/>
      <c r="E3" s="89"/>
      <c r="F3" s="89"/>
      <c r="G3" s="89"/>
      <c r="O3" s="31"/>
    </row>
    <row r="4" spans="1:28" ht="18" customHeight="1">
      <c r="A4" s="7" t="s">
        <v>6</v>
      </c>
      <c r="B4" s="94" t="s">
        <v>34</v>
      </c>
      <c r="C4" s="94"/>
      <c r="D4" s="94"/>
      <c r="E4" s="94"/>
      <c r="F4" s="94"/>
      <c r="G4" s="94"/>
      <c r="O4" s="31"/>
    </row>
    <row r="5" spans="1:28" ht="18" customHeight="1">
      <c r="A5" s="7" t="s">
        <v>7</v>
      </c>
      <c r="B5" s="90" t="s">
        <v>3</v>
      </c>
      <c r="C5" s="90"/>
      <c r="D5" s="90"/>
      <c r="E5" s="90"/>
      <c r="F5" s="90"/>
      <c r="G5" s="90"/>
      <c r="O5" s="31"/>
    </row>
    <row r="6" spans="1:28" s="1" customFormat="1" ht="18" customHeight="1">
      <c r="A6" s="7" t="s">
        <v>8</v>
      </c>
      <c r="B6" s="26" t="s">
        <v>19</v>
      </c>
      <c r="C6" s="27"/>
      <c r="D6" s="27"/>
      <c r="E6" s="27">
        <v>120</v>
      </c>
      <c r="F6" s="28">
        <v>140</v>
      </c>
      <c r="G6" s="29" t="str">
        <f>IF(F6&gt;220,"G/PC","G/M²")</f>
        <v>G/M²</v>
      </c>
      <c r="H6" s="8"/>
      <c r="I6" s="8"/>
      <c r="J6" s="8"/>
      <c r="K6" s="8"/>
      <c r="L6" s="8"/>
      <c r="M6" s="8"/>
      <c r="N6" s="8"/>
      <c r="O6" s="32"/>
      <c r="P6" s="8"/>
      <c r="Q6" s="8"/>
      <c r="R6" s="8"/>
      <c r="S6" s="8"/>
      <c r="T6" s="8"/>
      <c r="U6" s="8"/>
      <c r="V6" s="9"/>
      <c r="W6" s="9"/>
      <c r="X6" s="9"/>
      <c r="Y6" s="9"/>
      <c r="Z6" s="9"/>
      <c r="AA6" s="9"/>
      <c r="AB6" s="9"/>
    </row>
    <row r="7" spans="1:28" s="1" customFormat="1" ht="18" customHeight="1">
      <c r="A7" s="66"/>
      <c r="B7" s="76" t="s">
        <v>9</v>
      </c>
      <c r="C7" s="77"/>
      <c r="D7" s="77"/>
      <c r="E7" s="77"/>
      <c r="F7" s="77"/>
      <c r="G7" s="78"/>
      <c r="H7" s="8"/>
      <c r="I7" s="8"/>
      <c r="J7" s="8"/>
      <c r="K7" s="8"/>
      <c r="L7" s="8"/>
      <c r="M7" s="8"/>
      <c r="N7" s="8"/>
      <c r="O7" s="32"/>
      <c r="P7" s="8"/>
      <c r="Q7" s="8"/>
      <c r="R7" s="8"/>
      <c r="S7" s="8"/>
      <c r="T7" s="8"/>
      <c r="U7" s="8"/>
      <c r="V7" s="9"/>
      <c r="W7" s="9"/>
      <c r="X7" s="9"/>
      <c r="Y7" s="9"/>
      <c r="Z7" s="9"/>
      <c r="AA7" s="9"/>
      <c r="AB7" s="9"/>
    </row>
    <row r="8" spans="1:28" s="3" customFormat="1" ht="18" customHeight="1">
      <c r="A8" s="10" t="s">
        <v>10</v>
      </c>
      <c r="B8" s="11" t="s">
        <v>38</v>
      </c>
      <c r="C8" s="12" t="s">
        <v>11</v>
      </c>
      <c r="D8" s="12" t="s">
        <v>12</v>
      </c>
      <c r="E8" s="11" t="s">
        <v>13</v>
      </c>
      <c r="F8" s="11" t="s">
        <v>14</v>
      </c>
      <c r="G8" s="13" t="s">
        <v>15</v>
      </c>
      <c r="H8" s="14"/>
      <c r="I8" s="14"/>
      <c r="J8" s="14"/>
      <c r="K8" s="14"/>
      <c r="L8" s="14"/>
      <c r="M8" s="14"/>
      <c r="N8" s="14"/>
      <c r="O8" s="33"/>
      <c r="P8" s="14"/>
      <c r="Q8" s="14"/>
      <c r="R8" s="14"/>
      <c r="S8" s="14"/>
      <c r="T8" s="14"/>
      <c r="U8" s="14"/>
      <c r="V8" s="15"/>
      <c r="W8" s="15"/>
      <c r="X8" s="15"/>
      <c r="Y8" s="15"/>
      <c r="Z8" s="15"/>
      <c r="AA8" s="15"/>
      <c r="AB8" s="15"/>
    </row>
    <row r="9" spans="1:28" ht="15" customHeight="1">
      <c r="A9" s="16" t="s">
        <v>30</v>
      </c>
      <c r="B9" s="17">
        <v>264</v>
      </c>
      <c r="C9" s="17">
        <f t="shared" ref="C9:E12" si="0">$B9*(C$19/$B$19)</f>
        <v>528</v>
      </c>
      <c r="D9" s="17">
        <f t="shared" si="0"/>
        <v>528</v>
      </c>
      <c r="E9" s="17">
        <f t="shared" si="0"/>
        <v>264</v>
      </c>
      <c r="F9" s="17"/>
      <c r="G9" s="44">
        <f>SUM(B9:F9)</f>
        <v>1584</v>
      </c>
      <c r="H9" s="18"/>
      <c r="I9" s="18"/>
      <c r="J9" s="18"/>
      <c r="K9" s="18"/>
      <c r="L9" s="18"/>
      <c r="M9" s="18"/>
      <c r="N9" s="18"/>
      <c r="O9" s="34"/>
      <c r="P9" s="18"/>
      <c r="Q9" s="18"/>
      <c r="R9" s="18"/>
      <c r="S9" s="18"/>
      <c r="T9" s="18"/>
      <c r="U9" s="18"/>
    </row>
    <row r="10" spans="1:28" ht="15" customHeight="1">
      <c r="A10" s="16" t="s">
        <v>31</v>
      </c>
      <c r="B10" s="17">
        <v>272</v>
      </c>
      <c r="C10" s="17">
        <f t="shared" si="0"/>
        <v>544</v>
      </c>
      <c r="D10" s="17">
        <f t="shared" si="0"/>
        <v>544</v>
      </c>
      <c r="E10" s="17">
        <f t="shared" si="0"/>
        <v>272</v>
      </c>
      <c r="F10" s="17"/>
      <c r="G10" s="44">
        <f>SUM(B10:F10)</f>
        <v>1632</v>
      </c>
      <c r="H10" s="18"/>
      <c r="I10" s="18"/>
      <c r="J10" s="18"/>
      <c r="K10" s="18"/>
      <c r="L10" s="18"/>
      <c r="M10" s="18"/>
      <c r="N10" s="18"/>
      <c r="O10" s="34"/>
      <c r="P10" s="18"/>
      <c r="Q10" s="18"/>
      <c r="R10" s="18"/>
      <c r="S10" s="18"/>
      <c r="T10" s="18"/>
      <c r="U10" s="18"/>
    </row>
    <row r="11" spans="1:28" ht="15" customHeight="1">
      <c r="A11" s="16" t="s">
        <v>32</v>
      </c>
      <c r="B11" s="17">
        <v>220</v>
      </c>
      <c r="C11" s="17">
        <f t="shared" si="0"/>
        <v>440</v>
      </c>
      <c r="D11" s="17">
        <f t="shared" si="0"/>
        <v>440</v>
      </c>
      <c r="E11" s="17">
        <f t="shared" si="0"/>
        <v>220</v>
      </c>
      <c r="F11" s="17"/>
      <c r="G11" s="44">
        <f>SUM(B11:F11)</f>
        <v>1320</v>
      </c>
      <c r="H11" s="18"/>
      <c r="I11" s="18"/>
      <c r="J11" s="18"/>
      <c r="K11" s="18"/>
      <c r="L11" s="18"/>
      <c r="M11" s="18"/>
      <c r="N11" s="18"/>
      <c r="O11" s="34"/>
      <c r="P11" s="18"/>
      <c r="Q11" s="18"/>
      <c r="R11" s="18"/>
      <c r="S11" s="18"/>
      <c r="T11" s="18"/>
      <c r="U11" s="18"/>
    </row>
    <row r="12" spans="1:28" ht="15" customHeight="1">
      <c r="A12" s="16" t="s">
        <v>33</v>
      </c>
      <c r="B12" s="17">
        <v>323</v>
      </c>
      <c r="C12" s="17">
        <f t="shared" si="0"/>
        <v>646</v>
      </c>
      <c r="D12" s="17">
        <f t="shared" si="0"/>
        <v>646</v>
      </c>
      <c r="E12" s="17">
        <f t="shared" si="0"/>
        <v>323</v>
      </c>
      <c r="F12" s="17"/>
      <c r="G12" s="44">
        <f>SUM(B12:F12)</f>
        <v>1938</v>
      </c>
      <c r="H12" s="18"/>
      <c r="I12" s="18"/>
      <c r="J12" s="18"/>
      <c r="K12" s="18"/>
      <c r="L12" s="18"/>
      <c r="M12" s="18"/>
      <c r="N12" s="18"/>
      <c r="O12" s="34"/>
      <c r="P12" s="18"/>
      <c r="Q12" s="18"/>
      <c r="R12" s="18"/>
      <c r="S12" s="18"/>
      <c r="T12" s="18"/>
      <c r="U12" s="18"/>
    </row>
    <row r="13" spans="1:28" ht="15" customHeight="1">
      <c r="A13" s="67"/>
      <c r="B13" s="68"/>
      <c r="C13" s="68"/>
      <c r="D13" s="68"/>
      <c r="E13" s="68"/>
      <c r="F13" s="68"/>
      <c r="G13" s="69"/>
      <c r="H13" s="18"/>
      <c r="I13" s="18"/>
      <c r="J13" s="18"/>
      <c r="K13" s="18"/>
      <c r="L13" s="18"/>
      <c r="M13" s="18"/>
      <c r="N13" s="18"/>
      <c r="O13" s="34"/>
      <c r="P13" s="18"/>
      <c r="Q13" s="18"/>
      <c r="R13" s="18"/>
      <c r="S13" s="18"/>
      <c r="T13" s="18"/>
      <c r="U13" s="18"/>
    </row>
    <row r="14" spans="1:28" s="2" customFormat="1" ht="18" customHeight="1">
      <c r="A14" s="98">
        <f>SUM(G9:G13)</f>
        <v>6474</v>
      </c>
      <c r="B14" s="99"/>
      <c r="C14" s="99"/>
      <c r="D14" s="99"/>
      <c r="E14" s="99"/>
      <c r="F14" s="99"/>
      <c r="G14" s="100"/>
      <c r="H14" s="19"/>
      <c r="I14" s="19"/>
      <c r="J14" s="19"/>
      <c r="K14" s="19"/>
      <c r="L14" s="19"/>
      <c r="M14" s="19"/>
      <c r="N14" s="19"/>
      <c r="O14" s="34"/>
      <c r="P14" s="19"/>
      <c r="Q14" s="19"/>
      <c r="R14" s="19"/>
      <c r="S14" s="19"/>
      <c r="T14" s="19"/>
      <c r="U14" s="19"/>
      <c r="V14" s="20"/>
      <c r="W14" s="20"/>
      <c r="X14" s="20"/>
      <c r="Y14" s="20"/>
      <c r="Z14" s="20"/>
      <c r="AA14" s="20"/>
      <c r="AB14" s="20"/>
    </row>
    <row r="15" spans="1:28" ht="18" customHeight="1">
      <c r="A15" s="95">
        <v>6.5</v>
      </c>
      <c r="B15" s="96"/>
      <c r="C15" s="96"/>
      <c r="D15" s="96"/>
      <c r="E15" s="96"/>
      <c r="F15" s="96"/>
      <c r="G15" s="97"/>
      <c r="O15" s="31"/>
    </row>
    <row r="16" spans="1:28" ht="18" customHeight="1">
      <c r="A16" s="91" t="s">
        <v>36</v>
      </c>
      <c r="B16" s="92"/>
      <c r="C16" s="92"/>
      <c r="D16" s="92"/>
      <c r="E16" s="92"/>
      <c r="F16" s="92"/>
      <c r="G16" s="93"/>
      <c r="O16" s="31"/>
    </row>
    <row r="17" spans="1:28" ht="18.75">
      <c r="A17" s="70" t="s">
        <v>16</v>
      </c>
      <c r="B17" s="79" t="s">
        <v>17</v>
      </c>
      <c r="C17" s="80"/>
      <c r="D17" s="80"/>
      <c r="E17" s="80"/>
      <c r="F17" s="80"/>
      <c r="G17" s="71" t="s">
        <v>18</v>
      </c>
      <c r="O17" s="31"/>
    </row>
    <row r="18" spans="1:28">
      <c r="A18" s="10" t="s">
        <v>10</v>
      </c>
      <c r="B18" s="11" t="s">
        <v>38</v>
      </c>
      <c r="C18" s="12" t="s">
        <v>11</v>
      </c>
      <c r="D18" s="12" t="s">
        <v>12</v>
      </c>
      <c r="E18" s="11" t="s">
        <v>13</v>
      </c>
      <c r="F18" s="58"/>
      <c r="G18" s="59" t="s">
        <v>1</v>
      </c>
      <c r="O18" s="31"/>
    </row>
    <row r="19" spans="1:28">
      <c r="A19" s="21" t="s">
        <v>21</v>
      </c>
      <c r="B19" s="60">
        <v>4</v>
      </c>
      <c r="C19" s="60">
        <v>8</v>
      </c>
      <c r="D19" s="60">
        <v>8</v>
      </c>
      <c r="E19" s="60">
        <v>4</v>
      </c>
      <c r="F19" s="60"/>
      <c r="G19" s="62">
        <f>SUM(B19:F19)</f>
        <v>24</v>
      </c>
      <c r="O19" s="31"/>
    </row>
    <row r="20" spans="1:28" ht="6.75" customHeight="1">
      <c r="A20" s="45"/>
      <c r="B20" s="43"/>
      <c r="C20" s="43"/>
      <c r="D20" s="43"/>
      <c r="E20" s="43"/>
      <c r="F20" s="43"/>
      <c r="G20" s="32"/>
      <c r="O20" s="31"/>
    </row>
    <row r="21" spans="1:28" ht="14.1" customHeight="1">
      <c r="A21" s="54" t="str">
        <f>A9</f>
        <v>BLACK</v>
      </c>
      <c r="B21" s="48">
        <f>G9/$G$19</f>
        <v>66</v>
      </c>
      <c r="C21" s="49" t="s">
        <v>0</v>
      </c>
      <c r="D21" s="57">
        <f>B21*C$27*D$27*E$27/1000000</f>
        <v>5.8442999999999996</v>
      </c>
      <c r="E21" s="55" t="s">
        <v>24</v>
      </c>
      <c r="F21" s="56"/>
      <c r="G21" s="46" t="s">
        <v>23</v>
      </c>
      <c r="O21" s="31"/>
    </row>
    <row r="22" spans="1:28" ht="14.1" customHeight="1">
      <c r="A22" s="54" t="str">
        <f>A10</f>
        <v>COFFEE</v>
      </c>
      <c r="B22" s="48">
        <f>G10/$G$19</f>
        <v>68</v>
      </c>
      <c r="C22" s="49" t="s">
        <v>0</v>
      </c>
      <c r="D22" s="57">
        <f>B22*C$27*D$27*E$27/1000000</f>
        <v>6.0213999999999999</v>
      </c>
      <c r="E22" s="55" t="s">
        <v>24</v>
      </c>
      <c r="F22" s="56"/>
      <c r="G22" s="74">
        <f>SUM(D21:F24)</f>
        <v>23.886362500000004</v>
      </c>
      <c r="O22" s="31"/>
    </row>
    <row r="23" spans="1:28" ht="14.1" customHeight="1">
      <c r="A23" s="54" t="str">
        <f>A11</f>
        <v>GREY</v>
      </c>
      <c r="B23" s="50">
        <f>G11/$G$19</f>
        <v>55</v>
      </c>
      <c r="C23" s="19" t="s">
        <v>0</v>
      </c>
      <c r="D23" s="57">
        <f>B23*C$27*D$27*E$27/1000000</f>
        <v>4.8702500000000004</v>
      </c>
      <c r="E23" s="55" t="s">
        <v>24</v>
      </c>
      <c r="F23" s="56"/>
      <c r="G23" s="74"/>
      <c r="O23" s="31"/>
    </row>
    <row r="24" spans="1:28" ht="14.1" customHeight="1">
      <c r="A24" s="54" t="str">
        <f>A12</f>
        <v>ARMY GREEN</v>
      </c>
      <c r="B24" s="48">
        <f>G12/$G$19</f>
        <v>80.75</v>
      </c>
      <c r="C24" s="49" t="s">
        <v>0</v>
      </c>
      <c r="D24" s="57">
        <f>B24*C$27*D$27*E$27/1000000</f>
        <v>7.1504124999999998</v>
      </c>
      <c r="E24" s="55" t="s">
        <v>24</v>
      </c>
      <c r="F24" s="56"/>
      <c r="G24" s="47" t="s">
        <v>24</v>
      </c>
      <c r="O24" s="31"/>
    </row>
    <row r="25" spans="1:28">
      <c r="A25" s="52" t="s">
        <v>22</v>
      </c>
      <c r="B25" s="53">
        <f>SUM(B21:B24)</f>
        <v>269.75</v>
      </c>
      <c r="C25" s="41" t="s">
        <v>0</v>
      </c>
      <c r="D25" s="38"/>
      <c r="E25" s="39"/>
      <c r="F25" s="81"/>
      <c r="G25" s="82"/>
      <c r="N25" s="43"/>
      <c r="O25" s="31"/>
    </row>
    <row r="26" spans="1:28">
      <c r="A26" s="36">
        <v>16</v>
      </c>
      <c r="B26" s="37" t="s">
        <v>25</v>
      </c>
      <c r="C26" s="37"/>
      <c r="D26" s="75">
        <f>A26*B25</f>
        <v>4316</v>
      </c>
      <c r="E26" s="75"/>
      <c r="F26" s="83"/>
      <c r="G26" s="84"/>
      <c r="N26" s="43"/>
      <c r="O26" s="31"/>
    </row>
    <row r="27" spans="1:28">
      <c r="A27" s="63">
        <v>14</v>
      </c>
      <c r="B27" s="51" t="s">
        <v>2</v>
      </c>
      <c r="C27" s="64">
        <v>55</v>
      </c>
      <c r="D27" s="64">
        <v>35</v>
      </c>
      <c r="E27" s="65">
        <v>46</v>
      </c>
      <c r="F27" s="72"/>
      <c r="G27" s="73"/>
      <c r="N27" s="43"/>
      <c r="O27" s="31"/>
    </row>
    <row r="28" spans="1:28" s="4" customFormat="1" ht="6" customHeight="1">
      <c r="A28" s="40"/>
      <c r="B28" s="24"/>
      <c r="C28" s="23"/>
      <c r="D28" s="23"/>
      <c r="E28" s="24"/>
      <c r="F28" s="24"/>
      <c r="G28" s="24"/>
      <c r="H28" s="22"/>
      <c r="I28" s="22"/>
      <c r="J28" s="22"/>
      <c r="K28" s="22"/>
      <c r="L28" s="22"/>
      <c r="M28" s="22"/>
      <c r="N28" s="24"/>
      <c r="O28" s="35"/>
      <c r="P28" s="22"/>
      <c r="Q28" s="22"/>
      <c r="R28" s="22"/>
      <c r="S28" s="22"/>
      <c r="T28" s="22"/>
      <c r="U28" s="22"/>
      <c r="V28" s="25"/>
      <c r="W28" s="25"/>
      <c r="X28" s="25"/>
      <c r="Y28" s="25"/>
      <c r="Z28" s="25"/>
      <c r="AA28" s="25"/>
      <c r="AB28" s="25"/>
    </row>
    <row r="29" spans="1:28">
      <c r="A29" s="30" t="s">
        <v>20</v>
      </c>
      <c r="B29" s="11" t="s">
        <v>38</v>
      </c>
      <c r="C29" s="12" t="s">
        <v>11</v>
      </c>
      <c r="D29" s="12" t="s">
        <v>12</v>
      </c>
      <c r="E29" s="11" t="s">
        <v>13</v>
      </c>
      <c r="F29" s="11"/>
      <c r="G29" s="42"/>
      <c r="N29" s="43"/>
      <c r="O29" s="31"/>
    </row>
    <row r="30" spans="1:28">
      <c r="A30" s="16" t="s">
        <v>26</v>
      </c>
      <c r="B30" s="16">
        <v>46</v>
      </c>
      <c r="C30" s="16">
        <v>48.5</v>
      </c>
      <c r="D30" s="16">
        <v>51</v>
      </c>
      <c r="E30" s="16">
        <v>53.5</v>
      </c>
      <c r="F30" s="16"/>
      <c r="G30" s="34" t="s">
        <v>37</v>
      </c>
      <c r="N30" s="43"/>
      <c r="O30" s="31"/>
    </row>
    <row r="31" spans="1:28">
      <c r="A31" s="16" t="s">
        <v>35</v>
      </c>
      <c r="B31" s="16">
        <v>62.5</v>
      </c>
      <c r="C31" s="16">
        <v>65</v>
      </c>
      <c r="D31" s="16">
        <v>67.5</v>
      </c>
      <c r="E31" s="16">
        <v>70</v>
      </c>
      <c r="F31" s="16"/>
      <c r="G31" s="34" t="str">
        <f>G30</f>
        <v>CM</v>
      </c>
      <c r="N31" s="43"/>
      <c r="O31" s="31"/>
    </row>
    <row r="32" spans="1:28">
      <c r="A32" s="16" t="s">
        <v>27</v>
      </c>
      <c r="B32" s="16">
        <v>60</v>
      </c>
      <c r="C32" s="16">
        <v>61.5</v>
      </c>
      <c r="D32" s="16">
        <v>62</v>
      </c>
      <c r="E32" s="16">
        <v>63</v>
      </c>
      <c r="F32" s="16"/>
      <c r="G32" s="61" t="str">
        <f>G31</f>
        <v>CM</v>
      </c>
      <c r="N32" s="43"/>
      <c r="O32" s="31"/>
    </row>
  </sheetData>
  <mergeCells count="15">
    <mergeCell ref="A1:G1"/>
    <mergeCell ref="B2:G2"/>
    <mergeCell ref="B3:G3"/>
    <mergeCell ref="B5:G5"/>
    <mergeCell ref="A16:G16"/>
    <mergeCell ref="B4:G4"/>
    <mergeCell ref="A15:G15"/>
    <mergeCell ref="A14:G14"/>
    <mergeCell ref="F27:G27"/>
    <mergeCell ref="G22:G23"/>
    <mergeCell ref="D26:E26"/>
    <mergeCell ref="B7:G7"/>
    <mergeCell ref="B17:F17"/>
    <mergeCell ref="F25:G25"/>
    <mergeCell ref="F26:G26"/>
  </mergeCells>
  <phoneticPr fontId="1" type="noConversion"/>
  <printOptions horizontalCentered="1" verticalCentered="1"/>
  <pageMargins left="0.19685039370078741" right="0.19685039370078741" top="0.31496062992125984" bottom="0.11811023622047245" header="0.23622047244094491" footer="0"/>
  <pageSetup paperSize="9" fitToHeight="0" orientation="landscape" verticalDpi="0" r:id="rId1"/>
  <headerFooter alignWithMargins="0">
    <oddFooter>&amp;C&amp;"Calibri,常规"&amp;10PAGE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 BOY-YB</vt:lpstr>
    </vt:vector>
  </TitlesOfParts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revision/>
  <cp:lastPrinted>2017-06-08T15:04:26Z</cp:lastPrinted>
  <dcterms:created xsi:type="dcterms:W3CDTF">2006-06-15T03:11:39Z</dcterms:created>
  <dcterms:modified xsi:type="dcterms:W3CDTF">2018-10-17T07:38:24Z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